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408" yWindow="36" windowWidth="8400" windowHeight="4440"/>
  </bookViews>
  <sheets>
    <sheet name="Model" sheetId="1" r:id="rId1"/>
    <sheet name="Model_STS" sheetId="3" state="veryHidden" r:id="rId2"/>
    <sheet name="STS_1" sheetId="4" r:id="rId3"/>
  </sheets>
  <definedNames>
    <definedName name="Amounts_spent">Model!$B$10:$E$10</definedName>
    <definedName name="Budget">Model!$H$10</definedName>
    <definedName name="ChartData" localSheetId="2">STS_1!$K$5:$K$10</definedName>
    <definedName name="InputValues" localSheetId="2">STS_1!$A$5:$A$10</definedName>
    <definedName name="OutputAddresses" localSheetId="2">STS_1!$B$4</definedName>
    <definedName name="OutputValues" localSheetId="2">STS_1!$B$5:$B$10</definedName>
    <definedName name="solver_adj" localSheetId="0" hidden="1">Model!$B$10:$E$10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Model!$F$10</definedName>
    <definedName name="solver_lhs2" localSheetId="0" hidden="1">Model!$F$10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Model!$B$15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Budget</definedName>
    <definedName name="solver_rhs2" localSheetId="0" hidden="1">Model!$H$10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_revenue">Model!$B$15</definedName>
    <definedName name="Total_spent">Model!$F$10</definedName>
  </definedNames>
  <calcPr calcId="152511" calcMode="autoNoTable"/>
</workbook>
</file>

<file path=xl/calcChain.xml><?xml version="1.0" encoding="utf-8"?>
<calcChain xmlns="http://schemas.openxmlformats.org/spreadsheetml/2006/main">
  <c r="K1" i="4" l="1"/>
  <c r="J4" i="4"/>
  <c r="K10" i="4" s="1"/>
  <c r="B13" i="1"/>
  <c r="C13" i="1"/>
  <c r="D13" i="1"/>
  <c r="E13" i="1"/>
  <c r="F10" i="1"/>
  <c r="K7" i="4" l="1"/>
  <c r="K8" i="4"/>
  <c r="K5" i="4"/>
  <c r="K9" i="4"/>
  <c r="K6" i="4"/>
  <c r="B15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<sst xmlns="http://schemas.openxmlformats.org/spreadsheetml/2006/main" count="39" uniqueCount="28">
  <si>
    <t>Market 1</t>
  </si>
  <si>
    <t>Market 2</t>
  </si>
  <si>
    <t>Market 3</t>
  </si>
  <si>
    <t>Market 4</t>
  </si>
  <si>
    <t>a</t>
  </si>
  <si>
    <t>b</t>
  </si>
  <si>
    <t>Amounts to spend in markets (in $1000s)</t>
  </si>
  <si>
    <t>Total</t>
  </si>
  <si>
    <t>Budget</t>
  </si>
  <si>
    <t>&lt;=</t>
  </si>
  <si>
    <t>Revenues (in dollars)</t>
  </si>
  <si>
    <t>Total revenue</t>
  </si>
  <si>
    <t>SpendAmts</t>
  </si>
  <si>
    <t>TotRev</t>
  </si>
  <si>
    <t>TotSpent</t>
  </si>
  <si>
    <t>$H$10</t>
  </si>
  <si>
    <t>$B$15</t>
  </si>
  <si>
    <t>Spending on advertising</t>
  </si>
  <si>
    <t>Range names used:</t>
  </si>
  <si>
    <t>=Model!$H$10</t>
  </si>
  <si>
    <t>=Model!$B$10:$E$10</t>
  </si>
  <si>
    <t>=Model!$B$15</t>
  </si>
  <si>
    <t>=Model!$F$10</t>
  </si>
  <si>
    <r>
      <t>Sales revenue (in $1000s) in each market from spending x (in $1000s) is of form ax</t>
    </r>
    <r>
      <rPr>
        <vertAlign val="superscript"/>
        <sz val="11"/>
        <rFont val="Calibri"/>
        <family val="2"/>
      </rPr>
      <t>b</t>
    </r>
    <r>
      <rPr>
        <sz val="11"/>
        <rFont val="Calibri"/>
        <family val="2"/>
      </rPr>
      <t>, where</t>
    </r>
  </si>
  <si>
    <t>Oneway analysis for Solver model in Model worksheet</t>
  </si>
  <si>
    <t>Budget (cell $H$10) values along side, output cell(s) along top</t>
  </si>
  <si>
    <t>Total_revenue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</si>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</sst>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0"/>
  </numFmts>
  <fonts count="7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3" fillId="2" borderId="0" xfId="0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5" fontId="3" fillId="3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164" fontId="3" fillId="2" borderId="0" xfId="0" applyNumberFormat="1" applyFont="1" applyFill="1" applyBorder="1"/>
    <xf numFmtId="164" fontId="3" fillId="4" borderId="0" xfId="0" applyNumberFormat="1" applyFont="1" applyFill="1" applyBorder="1"/>
    <xf numFmtId="49" fontId="0" fillId="0" borderId="0" xfId="0" applyNumberFormat="1"/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6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Total_revenue to Budget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STS_1!$A$5:$A$10</c:f>
              <c:numCache>
                <c:formatCode>"$"#,##0</c:formatCode>
                <c:ptCount val="6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</c:numCache>
            </c:numRef>
          </c:cat>
          <c:val>
            <c:numRef>
              <c:f>STS_1!$K$5:$K$10</c:f>
              <c:numCache>
                <c:formatCode>General</c:formatCode>
                <c:ptCount val="6"/>
                <c:pt idx="0">
                  <c:v>111843.52</c:v>
                </c:pt>
                <c:pt idx="1">
                  <c:v>156304.26</c:v>
                </c:pt>
                <c:pt idx="2">
                  <c:v>190977.87</c:v>
                </c:pt>
                <c:pt idx="3">
                  <c:v>220583.12</c:v>
                </c:pt>
                <c:pt idx="4">
                  <c:v>246940.76</c:v>
                </c:pt>
                <c:pt idx="5">
                  <c:v>270984.15000000002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27576"/>
        <c:axId val="383526400"/>
      </c:lineChart>
      <c:catAx>
        <c:axId val="38352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Budget ($H$10)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3526400"/>
        <c:crosses val="autoZero"/>
        <c:auto val="1"/>
        <c:lblAlgn val="ctr"/>
        <c:lblOffset val="100"/>
        <c:noMultiLvlLbl val="0"/>
      </c:catAx>
      <c:valAx>
        <c:axId val="38352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527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123825</xdr:rowOff>
    </xdr:from>
    <xdr:to>
      <xdr:col>18</xdr:col>
      <xdr:colOff>0</xdr:colOff>
      <xdr:row>30</xdr:row>
      <xdr:rowOff>66675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1905</xdr:rowOff>
    </xdr:from>
    <xdr:to>
      <xdr:col>16</xdr:col>
      <xdr:colOff>0</xdr:colOff>
      <xdr:row>3</xdr:row>
      <xdr:rowOff>830580</xdr:rowOff>
    </xdr:to>
    <xdr:sp macro="" textlink="">
      <xdr:nvSpPr>
        <xdr:cNvPr id="3" name="TextBox 2"/>
        <xdr:cNvSpPr txBox="1"/>
      </xdr:nvSpPr>
      <xdr:spPr>
        <a:xfrm>
          <a:off x="7315200" y="550545"/>
          <a:ext cx="2438400" cy="828675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3</xdr:col>
      <xdr:colOff>1</xdr:colOff>
      <xdr:row>5</xdr:row>
      <xdr:rowOff>0</xdr:rowOff>
    </xdr:from>
    <xdr:to>
      <xdr:col>7</xdr:col>
      <xdr:colOff>1</xdr:colOff>
      <xdr:row>8</xdr:row>
      <xdr:rowOff>144780</xdr:rowOff>
    </xdr:to>
    <xdr:sp macro="" textlink="">
      <xdr:nvSpPr>
        <xdr:cNvPr id="4" name="TextBox 3"/>
        <xdr:cNvSpPr txBox="1"/>
      </xdr:nvSpPr>
      <xdr:spPr>
        <a:xfrm>
          <a:off x="1828801" y="1607820"/>
          <a:ext cx="2438400" cy="6934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Of course, more budget means more revenue.  But this shows that there is a decreasing marginal effect.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5"/>
  <sheetViews>
    <sheetView tabSelected="1" workbookViewId="0"/>
  </sheetViews>
  <sheetFormatPr defaultColWidth="9.109375" defaultRowHeight="14.4" x14ac:dyDescent="0.3"/>
  <cols>
    <col min="1" max="1" width="18.88671875" style="2" customWidth="1"/>
    <col min="2" max="9" width="9.109375" style="2"/>
    <col min="10" max="10" width="10.88671875" style="2" customWidth="1"/>
    <col min="11" max="16384" width="9.109375" style="2"/>
  </cols>
  <sheetData>
    <row r="1" spans="1:11" x14ac:dyDescent="0.3">
      <c r="A1" s="1" t="s">
        <v>17</v>
      </c>
      <c r="J1" s="1" t="s">
        <v>18</v>
      </c>
    </row>
    <row r="2" spans="1:11" x14ac:dyDescent="0.3">
      <c r="J2" s="3" t="s">
        <v>8</v>
      </c>
      <c r="K2" s="3" t="s">
        <v>19</v>
      </c>
    </row>
    <row r="3" spans="1:11" ht="16.2" x14ac:dyDescent="0.3">
      <c r="A3" s="2" t="s">
        <v>23</v>
      </c>
      <c r="J3" s="3" t="s">
        <v>12</v>
      </c>
      <c r="K3" s="3" t="s">
        <v>20</v>
      </c>
    </row>
    <row r="4" spans="1:11" x14ac:dyDescent="0.3">
      <c r="B4" s="4" t="s">
        <v>0</v>
      </c>
      <c r="C4" s="4" t="s">
        <v>1</v>
      </c>
      <c r="D4" s="4" t="s">
        <v>2</v>
      </c>
      <c r="E4" s="4" t="s">
        <v>3</v>
      </c>
      <c r="J4" s="3" t="s">
        <v>13</v>
      </c>
      <c r="K4" s="3" t="s">
        <v>21</v>
      </c>
    </row>
    <row r="5" spans="1:11" x14ac:dyDescent="0.3">
      <c r="A5" s="2" t="s">
        <v>4</v>
      </c>
      <c r="B5" s="5">
        <v>10</v>
      </c>
      <c r="C5" s="5">
        <v>8</v>
      </c>
      <c r="D5" s="5">
        <v>12</v>
      </c>
      <c r="E5" s="5">
        <v>6</v>
      </c>
      <c r="J5" s="3" t="s">
        <v>14</v>
      </c>
      <c r="K5" s="3" t="s">
        <v>22</v>
      </c>
    </row>
    <row r="6" spans="1:11" x14ac:dyDescent="0.3">
      <c r="A6" s="2" t="s">
        <v>5</v>
      </c>
      <c r="B6" s="5">
        <v>0.4</v>
      </c>
      <c r="C6" s="5">
        <v>0.5</v>
      </c>
      <c r="D6" s="5">
        <v>0.3</v>
      </c>
      <c r="E6" s="5">
        <v>0.6</v>
      </c>
    </row>
    <row r="7" spans="1:11" x14ac:dyDescent="0.3">
      <c r="J7" s="1"/>
    </row>
    <row r="8" spans="1:11" x14ac:dyDescent="0.3">
      <c r="A8" s="2" t="s">
        <v>6</v>
      </c>
      <c r="J8" s="6"/>
      <c r="K8" s="7"/>
    </row>
    <row r="9" spans="1:11" x14ac:dyDescent="0.3">
      <c r="B9" s="4" t="s">
        <v>0</v>
      </c>
      <c r="C9" s="4" t="s">
        <v>1</v>
      </c>
      <c r="D9" s="4" t="s">
        <v>2</v>
      </c>
      <c r="E9" s="4" t="s">
        <v>3</v>
      </c>
      <c r="F9" s="4" t="s">
        <v>7</v>
      </c>
      <c r="G9" s="4"/>
      <c r="H9" s="4" t="s">
        <v>8</v>
      </c>
      <c r="J9" s="6"/>
      <c r="K9" s="7"/>
    </row>
    <row r="10" spans="1:11" x14ac:dyDescent="0.3">
      <c r="B10" s="8">
        <v>15.718500137329102</v>
      </c>
      <c r="C10" s="8">
        <v>27.270599365234375</v>
      </c>
      <c r="D10" s="8">
        <v>9.1227998733520508</v>
      </c>
      <c r="E10" s="8">
        <v>47.88800048828125</v>
      </c>
      <c r="F10" s="9">
        <f>SUM(B10:E10)</f>
        <v>99.999899864196777</v>
      </c>
      <c r="G10" s="10" t="s">
        <v>9</v>
      </c>
      <c r="H10" s="11">
        <v>100</v>
      </c>
      <c r="J10" s="6"/>
      <c r="K10" s="7"/>
    </row>
    <row r="11" spans="1:11" x14ac:dyDescent="0.3">
      <c r="J11" s="6"/>
      <c r="K11" s="7"/>
    </row>
    <row r="12" spans="1:11" x14ac:dyDescent="0.3">
      <c r="A12" s="2" t="s">
        <v>10</v>
      </c>
      <c r="B12" s="4" t="s">
        <v>0</v>
      </c>
      <c r="C12" s="4" t="s">
        <v>1</v>
      </c>
      <c r="D12" s="4" t="s">
        <v>2</v>
      </c>
      <c r="E12" s="4" t="s">
        <v>3</v>
      </c>
      <c r="J12" s="6"/>
      <c r="K12" s="7"/>
    </row>
    <row r="13" spans="1:11" x14ac:dyDescent="0.3">
      <c r="B13" s="9">
        <f>B5*B10^B6*1000</f>
        <v>30099.857620543651</v>
      </c>
      <c r="C13" s="9">
        <f>C5*C10^C6*1000</f>
        <v>41777.007544521424</v>
      </c>
      <c r="D13" s="9">
        <f>D5*D10^D6*1000</f>
        <v>23292.692341728085</v>
      </c>
      <c r="E13" s="9">
        <f>E5*E10^E6*1000</f>
        <v>61134.627836678701</v>
      </c>
      <c r="J13" s="6"/>
      <c r="K13" s="7"/>
    </row>
    <row r="15" spans="1:11" x14ac:dyDescent="0.3">
      <c r="A15" s="2" t="s">
        <v>11</v>
      </c>
      <c r="B15" s="12">
        <f>SUM(B13:E13)</f>
        <v>156304.18534347185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6.15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15</v>
      </c>
    </row>
    <row r="3" spans="1:2" x14ac:dyDescent="0.3">
      <c r="A3">
        <v>1</v>
      </c>
    </row>
    <row r="4" spans="1:2" x14ac:dyDescent="0.3">
      <c r="A4">
        <v>50</v>
      </c>
    </row>
    <row r="5" spans="1:2" x14ac:dyDescent="0.3">
      <c r="A5">
        <v>300</v>
      </c>
    </row>
    <row r="6" spans="1:2" x14ac:dyDescent="0.3">
      <c r="A6">
        <v>50</v>
      </c>
    </row>
    <row r="8" spans="1:2" x14ac:dyDescent="0.3">
      <c r="A8" s="13"/>
      <c r="B8" s="13"/>
    </row>
    <row r="9" spans="1:2" x14ac:dyDescent="0.3">
      <c r="A9" t="s">
        <v>16</v>
      </c>
    </row>
    <row r="10" spans="1:2" x14ac:dyDescent="0.3">
      <c r="A10" t="s">
        <v>8</v>
      </c>
    </row>
    <row r="15" spans="1:2" x14ac:dyDescent="0.3">
      <c r="B1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10"/>
  <sheetViews>
    <sheetView workbookViewId="0"/>
  </sheetViews>
  <sheetFormatPr defaultRowHeight="14.4" x14ac:dyDescent="0.3"/>
  <sheetData>
    <row r="1" spans="1:11" x14ac:dyDescent="0.3">
      <c r="A1" s="14" t="s">
        <v>24</v>
      </c>
      <c r="K1" s="18" t="str">
        <f>CONCATENATE("Sensitivity of ",$K$4," to ","Budget")</f>
        <v>Sensitivity of Total_revenue to Budget</v>
      </c>
    </row>
    <row r="3" spans="1:11" x14ac:dyDescent="0.3">
      <c r="A3" t="s">
        <v>25</v>
      </c>
      <c r="K3" t="s">
        <v>27</v>
      </c>
    </row>
    <row r="4" spans="1:11" ht="69" x14ac:dyDescent="0.3">
      <c r="B4" s="16" t="s">
        <v>26</v>
      </c>
      <c r="J4" s="18">
        <f>MATCH($K$4,OutputAddresses,0)</f>
        <v>1</v>
      </c>
      <c r="K4" s="17" t="s">
        <v>26</v>
      </c>
    </row>
    <row r="5" spans="1:11" x14ac:dyDescent="0.3">
      <c r="A5" s="15">
        <v>50</v>
      </c>
      <c r="B5" s="19">
        <v>111843.52</v>
      </c>
      <c r="K5">
        <f>INDEX(OutputValues,1,$J$4)</f>
        <v>111843.52</v>
      </c>
    </row>
    <row r="6" spans="1:11" x14ac:dyDescent="0.3">
      <c r="A6" s="15">
        <v>100</v>
      </c>
      <c r="B6" s="20">
        <v>156304.26</v>
      </c>
      <c r="K6">
        <f>INDEX(OutputValues,2,$J$4)</f>
        <v>156304.26</v>
      </c>
    </row>
    <row r="7" spans="1:11" x14ac:dyDescent="0.3">
      <c r="A7" s="15">
        <v>150</v>
      </c>
      <c r="B7" s="20">
        <v>190977.87</v>
      </c>
      <c r="K7">
        <f>INDEX(OutputValues,3,$J$4)</f>
        <v>190977.87</v>
      </c>
    </row>
    <row r="8" spans="1:11" x14ac:dyDescent="0.3">
      <c r="A8" s="15">
        <v>200</v>
      </c>
      <c r="B8" s="20">
        <v>220583.12</v>
      </c>
      <c r="K8">
        <f>INDEX(OutputValues,4,$J$4)</f>
        <v>220583.12</v>
      </c>
    </row>
    <row r="9" spans="1:11" x14ac:dyDescent="0.3">
      <c r="A9" s="15">
        <v>250</v>
      </c>
      <c r="B9" s="20">
        <v>246940.76</v>
      </c>
      <c r="K9">
        <f>INDEX(OutputValues,5,$J$4)</f>
        <v>246940.76</v>
      </c>
    </row>
    <row r="10" spans="1:11" x14ac:dyDescent="0.3">
      <c r="A10" s="15">
        <v>300</v>
      </c>
      <c r="B10" s="21">
        <v>270984.15000000002</v>
      </c>
      <c r="K10">
        <f>INDEX(OutputValues,6,$J$4)</f>
        <v>270984.15000000002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Model</vt:lpstr>
      <vt:lpstr>STS_1</vt:lpstr>
      <vt:lpstr>Amounts_spent</vt:lpstr>
      <vt:lpstr>Budget</vt:lpstr>
      <vt:lpstr>STS_1!ChartData</vt:lpstr>
      <vt:lpstr>STS_1!InputValues</vt:lpstr>
      <vt:lpstr>STS_1!OutputAddresses</vt:lpstr>
      <vt:lpstr>STS_1!OutputValues</vt:lpstr>
      <vt:lpstr>Total_revenue</vt:lpstr>
      <vt:lpstr>Total_spent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1996-04-20T01:11:26Z</cp:lastPrinted>
  <dcterms:created xsi:type="dcterms:W3CDTF">1996-04-20T01:11:33Z</dcterms:created>
  <dcterms:modified xsi:type="dcterms:W3CDTF">2014-03-11T14:24:54Z</dcterms:modified>
</cp:coreProperties>
</file>